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附件4 市对区转移支付专用" sheetId="2" r:id="rId1"/>
  </sheets>
  <definedNames>
    <definedName name="_xlnm.Print_Area" localSheetId="0">'附件4 市对区转移支付专用'!$A$1:$K$62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<sst xmlns="http://schemas.openxmlformats.org/spreadsheetml/2006/main" count="180" uniqueCount="158">
  <si>
    <t>附件</t>
  </si>
  <si>
    <t>天津市体育彩票公益金市对区转移支付区域（项目）绩效目标自评表</t>
  </si>
  <si>
    <t>（2024年度）</t>
  </si>
  <si>
    <t>转移支付（项目）名称</t>
  </si>
  <si>
    <t>体育彩票公益金对区转移支付</t>
  </si>
  <si>
    <t>市级主管部门</t>
  </si>
  <si>
    <t>天津市体育局</t>
  </si>
  <si>
    <t>区级主管部门</t>
  </si>
  <si>
    <t>滨海新区教育体育局、和平区体育局、河西区体育局、南开区体育局、河东区体育局、河北区体育局、红桥区体育局、东丽区文化旅游体育局、津南区文化和旅游局、西青区体育局、北辰区文化旅游局、武清区体育局、静海区体育局、宝坻区体育局、蓟州区体育局、宁河区体育局</t>
  </si>
  <si>
    <t>资金使用单位</t>
  </si>
  <si>
    <t>资金投入情况
（万元）</t>
  </si>
  <si>
    <t>年初预算数</t>
  </si>
  <si>
    <t>全年预算数（A）</t>
  </si>
  <si>
    <t>全年执行数（B）</t>
  </si>
  <si>
    <t>分值</t>
  </si>
  <si>
    <t>执行率（B/A×100%)</t>
  </si>
  <si>
    <t>得分</t>
  </si>
  <si>
    <t>年度资金总额：</t>
  </si>
  <si>
    <t>其中：市级资金</t>
  </si>
  <si>
    <t>—</t>
  </si>
  <si>
    <t xml:space="preserve">      区级资金</t>
  </si>
  <si>
    <t xml:space="preserve">      其他资金</t>
  </si>
  <si>
    <t>资金管理情况</t>
  </si>
  <si>
    <t>情况说明</t>
  </si>
  <si>
    <t>分值
（40）</t>
  </si>
  <si>
    <t>存在问题和改进措施</t>
  </si>
  <si>
    <t>分配科学性</t>
  </si>
  <si>
    <t>按照相关制度、标准进行预算分配</t>
  </si>
  <si>
    <t>无</t>
  </si>
  <si>
    <t>下达及时性</t>
  </si>
  <si>
    <t>及时分解下达</t>
  </si>
  <si>
    <t>拨付合规性</t>
  </si>
  <si>
    <t>严格按照集中支付制度拨付</t>
  </si>
  <si>
    <t>使用规范性</t>
  </si>
  <si>
    <t>严格按照相关要求使用，专款专用</t>
  </si>
  <si>
    <t>执行准确性</t>
  </si>
  <si>
    <t>执行准确到位</t>
  </si>
  <si>
    <t>预算绩效管理情况</t>
  </si>
  <si>
    <t>根据实际制定绩效目标，并按照目标开展工作</t>
  </si>
  <si>
    <t>支出责任履行情况</t>
  </si>
  <si>
    <t>严格按照财政事权和支出责任划分履行支出责任</t>
  </si>
  <si>
    <t>政策目标实现情况</t>
  </si>
  <si>
    <t>按照相关政策要求，实现市级部门安排的各项任务目标。</t>
  </si>
  <si>
    <t>总体目标完成情况</t>
  </si>
  <si>
    <t>总体目标</t>
  </si>
  <si>
    <t>全年实际完成情况</t>
  </si>
  <si>
    <t>1. 全面贯彻习近平总书记关于体育工作重要指示批示精神，认真落实《全民健身条例》，落实《全民健身计划（2021-2025年）》，着眼新时代全面小康社会我市群众健身新需求，大力推动本区全民健身场地设施高质量发展，逐步完善公共体育服务设施，满足群众多层次多样化的健身需求。2.贯彻国家体育总局 教育部《关于深化体教融合 促进青少年健康发展的意见》精神，推进《天津市体教融合促进青少年健康发展实施方案》的有效落实，将深化体校改革与促进新时代学校体育融合发展，提升青少年体质健康水平，促进体育后备人才培养。3. 通过对体育后备人才开展相关的专业培训，进行训练竞赛活动，购置器材装备、科医设备，改善教学条件等方面工作，完善加强区业余训练工作水平，为我市和国家培养更多、更优秀的体育人才。4.2024年内举办1场全国蹦床锦标赛赛事，赛事规模约350人。通过举办活动，推进天津市体育事业高质量发展，提高蹦床项目的普及和参与的积极性；2024年内举办1场京津冀森林半程马拉松事，赛事规模约1200人。通过举办活动，打造和提升天津市马拉松赛事知名度，推进天津市体育事业高质量发展，提高市民参与马拉松比赛的积极性；通过举办世界级赛事推动我市体育产业发展，促进城市经济和社会发展。推动我国和我市毽球项目发展水平，提升毽球项目运动员技术水平和运动能力，营造全民参与的热潮。</t>
  </si>
  <si>
    <t>1.2024年全民健身场地设施均全部或超额完成，公共体育服务设施更趋完善，群众的幸福感、满意度不断提升。2.通过业余体校与中小学校开展合作，全市共有220所学校开展业余训练，以运动队为核心，开展课后服务，提高青少年身体素质及技能水平。通过提高体教融合度，达到普及与提高并重的目标，发现和培养更多优秀体育后备人才；3.与霍元甲武术学校共建青年武术队建设任务也圆满完成，教学设施更加丰富，有力保障了业务训练工作环境和培训力度，为我市培养更多优秀体育人才打下坚实基础。4.成功举办了2024年全国蹦床冠军赛暨巴黎奥运会选拔赛(第三站)、宝坻青龙湾森林公园半程马拉松赛和第十一届世界毽球锦标赛，比赛共有来自10个国家（地区）和15个省、区(市)代表队1779名运动员和教练员参赛。通过举办活动，推进天津市体育事业高质量发展，提高蹦床、马拉松和毽球项目的普及和参与的积极性，有效提升了运动员的技术水平，促进了体育文化的交流，提升了天津在国际体育舞台的知名度和影响力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</si>
  <si>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</si>
  <si>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</si>
  <si>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</si>
  <si>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</si>
  <si>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</si>
  <si>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</si>
  <si>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</si>
  <si>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</si>
  <si>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</si>
  <si>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更新健身园数量</t>
  </si>
  <si>
    <t>≥480个</t>
  </si>
  <si>
    <t>480个</t>
  </si>
  <si>
    <t>新建健身步道</t>
  </si>
  <si>
    <t>≥16个</t>
  </si>
  <si>
    <t>17个</t>
  </si>
  <si>
    <t>新（改）建乡镇（街道）全民健身中心配建体育器材</t>
  </si>
  <si>
    <t>≥5个</t>
  </si>
  <si>
    <t>5个</t>
  </si>
  <si>
    <t>新（改）建村（社区）全民健身中心配建体育器材</t>
  </si>
  <si>
    <t>16个</t>
  </si>
  <si>
    <t>新建多功能运动场</t>
  </si>
  <si>
    <t>≥38个</t>
  </si>
  <si>
    <t>45个</t>
  </si>
  <si>
    <t>新建户外微场地</t>
  </si>
  <si>
    <t>≥32个</t>
  </si>
  <si>
    <t>42个</t>
  </si>
  <si>
    <t>新建笼式足球场</t>
  </si>
  <si>
    <t>≥20个</t>
  </si>
  <si>
    <t>20个</t>
  </si>
  <si>
    <t>新（改）建柔道馆配建体育设施</t>
  </si>
  <si>
    <r>
      <rPr>
        <sz val="10"/>
        <color theme="1"/>
        <rFont val="宋体"/>
        <charset val="134"/>
        <scheme val="minor"/>
      </rPr>
      <t>≥12个</t>
    </r>
    <r>
      <rPr>
        <sz val="12"/>
        <rFont val="宋体"/>
        <charset val="134"/>
      </rPr>
      <t xml:space="preserve"> </t>
    </r>
  </si>
  <si>
    <t>12个</t>
  </si>
  <si>
    <t>新建村健身广场配建篮球场、健身器材</t>
  </si>
  <si>
    <t>≥16套</t>
  </si>
  <si>
    <t>16套</t>
  </si>
  <si>
    <t>新建村健身广场配建篮球场</t>
  </si>
  <si>
    <t>≥28个</t>
  </si>
  <si>
    <t>28个</t>
  </si>
  <si>
    <t>新建村健身广场配建健身器材</t>
  </si>
  <si>
    <t>≥33套</t>
  </si>
  <si>
    <t>33套</t>
  </si>
  <si>
    <t>体育公园配建设施</t>
  </si>
  <si>
    <r>
      <rPr>
        <sz val="10"/>
        <color theme="1"/>
        <rFont val="宋体"/>
        <charset val="134"/>
        <scheme val="minor"/>
      </rPr>
      <t>≥1个</t>
    </r>
    <r>
      <rPr>
        <sz val="12"/>
        <rFont val="宋体"/>
        <charset val="134"/>
      </rPr>
      <t xml:space="preserve"> </t>
    </r>
  </si>
  <si>
    <t>1个</t>
  </si>
  <si>
    <t>室外智能健身房</t>
  </si>
  <si>
    <r>
      <rPr>
        <sz val="10"/>
        <color theme="1"/>
        <rFont val="宋体"/>
        <charset val="134"/>
        <scheme val="minor"/>
      </rPr>
      <t>≥15个</t>
    </r>
    <r>
      <rPr>
        <sz val="12"/>
        <rFont val="宋体"/>
        <charset val="134"/>
      </rPr>
      <t xml:space="preserve"> </t>
    </r>
  </si>
  <si>
    <t>支持区域重点业余训练单位</t>
  </si>
  <si>
    <t>≥18个</t>
  </si>
  <si>
    <t>18个</t>
  </si>
  <si>
    <t>支持学校数量</t>
  </si>
  <si>
    <t>≥216个</t>
  </si>
  <si>
    <t>220个</t>
  </si>
  <si>
    <t>专业技术和运动员培训</t>
  </si>
  <si>
    <t>≥650人次</t>
  </si>
  <si>
    <t>750人次</t>
  </si>
  <si>
    <t>购置服装器材</t>
  </si>
  <si>
    <t>≥1200件</t>
  </si>
  <si>
    <t>1200件</t>
  </si>
  <si>
    <t>开展德育和竞赛活动</t>
  </si>
  <si>
    <t>≥14次</t>
  </si>
  <si>
    <t>14次</t>
  </si>
  <si>
    <t>校园文化建设</t>
  </si>
  <si>
    <t>≥1批次</t>
  </si>
  <si>
    <t>2批次</t>
  </si>
  <si>
    <t>举办全国和世界比赛</t>
  </si>
  <si>
    <t>=3场</t>
  </si>
  <si>
    <t>3场</t>
  </si>
  <si>
    <t>全国和世界比赛参赛人数</t>
  </si>
  <si>
    <t>≥1760人次</t>
  </si>
  <si>
    <t>1779人</t>
  </si>
  <si>
    <t>参加国家、队伍或组别数</t>
  </si>
  <si>
    <t>≥30个（组）</t>
  </si>
  <si>
    <t>质量指标</t>
  </si>
  <si>
    <t>设施器材验收合格率</t>
  </si>
  <si>
    <t>≥98%</t>
  </si>
  <si>
    <t>赛事、活动、培训完成率</t>
  </si>
  <si>
    <t>≥95%</t>
  </si>
  <si>
    <t>时效指标</t>
  </si>
  <si>
    <t>各项任务完成时限</t>
  </si>
  <si>
    <t>2024年度12月底前</t>
  </si>
  <si>
    <t>2024年内均全部完成</t>
  </si>
  <si>
    <t>成本指标</t>
  </si>
  <si>
    <t>资金成本</t>
  </si>
  <si>
    <t>≤9697</t>
  </si>
  <si>
    <t>相关区可用财力不足，收支矛盾问题突出，财政预算平衡难度较大，调度资金困难，导致当年未拨付资金。2025年，各区已提前谋划，根据财政“三保”支出顺序，积极筹措资金，减少各项审批程序，结合财力及库款情况，逐步安排资金拨付，加快项目资金支付进度。</t>
  </si>
  <si>
    <t>效
益
指
标</t>
  </si>
  <si>
    <t>经济效益
指标</t>
  </si>
  <si>
    <t>拉动天津市经济消费</t>
  </si>
  <si>
    <t>≥600万元</t>
  </si>
  <si>
    <t>620万元</t>
  </si>
  <si>
    <t>社会效益
指标</t>
  </si>
  <si>
    <t>促进青少年体育竞技水平</t>
  </si>
  <si>
    <t>≥9分</t>
  </si>
  <si>
    <t>可持续影响指标</t>
  </si>
  <si>
    <t>对全民健身事业发展影响</t>
  </si>
  <si>
    <t>持续增长</t>
  </si>
  <si>
    <t>满意度指标</t>
  </si>
  <si>
    <t>服务对象
满意度指标</t>
  </si>
  <si>
    <t>参与全民健身群众满意度</t>
  </si>
  <si>
    <t>≥95％</t>
  </si>
  <si>
    <t>参与训练、比赛青少年满意度</t>
  </si>
  <si>
    <t>≥90%</t>
  </si>
  <si>
    <t>参赛人员满意度</t>
  </si>
  <si>
    <t>总分</t>
  </si>
  <si>
    <t>说明</t>
  </si>
  <si>
    <t>注：1.资金使用单位按项目绩效目标填报，主管部门汇总时按区域绩效目标填报。</t>
  </si>
  <si>
    <t xml:space="preserve">    2.其他资金包括和市、区两级财政资金共同投入的自有资金、社会资金，以及以前年度的结转结余资金等。全年执行数是指按照国库集中支付制度要求所形成的实际支出。</t>
  </si>
  <si>
    <t xml:space="preserve">    3.资金管理情况需汇总反映各级政府的资金管理情况，对违反预算管理规定行为的，原则上每发现1例扣0.5分，扣完为止。</t>
  </si>
  <si>
    <t xml:space="preserve">    4.专项转移支付无需填写“支出责任履行情况”项，相关分值（5分）分摊到“分配科学性”、“下达及时性”、“拨付合规性”、“使用规范性”和“政策目标实现情况”等5项上。</t>
  </si>
  <si>
    <t xml:space="preserve">    5.原则上，一级指标分值设置为：资金投入情况10分、资金管理情况40分、产出指标30分、效益指标15分、满意度指标5分。如有特殊情况，除资金投入情况、资金管理情况外，其他指标分值权重可适当调整（总分应为100分）。巡视、审计和财会监督中发现问题的应酌情扣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</si>
</sst>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黑体"/>
      <charset val="134"/>
    </font>
    <font>
      <sz val="12"/>
      <name val="黑体"/>
      <charset val="134"/>
    </font>
    <font>
      <b/>
      <sz val="16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/>
    <xf numFmtId="0" fontId="31" fillId="0" borderId="0">
      <alignment vertical="center"/>
    </xf>
    <xf numFmtId="0" fontId="1" fillId="0" borderId="0"/>
    <xf numFmtId="0" fontId="1" fillId="0" borderId="0"/>
    <xf numFmtId="0" fontId="1" fillId="0" borderId="0"/>
    <xf numFmtId="0" fontId="31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57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57" applyFont="1" applyAlignment="1">
      <alignment horizontal="left" vertical="center"/>
    </xf>
    <xf numFmtId="0" fontId="4" fillId="0" borderId="0" xfId="57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 readingOrder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10" fillId="0" borderId="2" xfId="57" applyFont="1" applyBorder="1" applyAlignment="1">
      <alignment horizontal="center" vertical="center" wrapText="1"/>
    </xf>
    <xf numFmtId="49" fontId="11" fillId="0" borderId="3" xfId="50" applyNumberFormat="1" applyFont="1" applyFill="1" applyBorder="1" applyAlignment="1" applyProtection="1">
      <alignment horizontal="left" vertical="center" wrapText="1"/>
    </xf>
    <xf numFmtId="49" fontId="11" fillId="0" borderId="5" xfId="50" applyNumberFormat="1" applyFont="1" applyFill="1" applyBorder="1" applyAlignment="1" applyProtection="1">
      <alignment horizontal="left" vertical="center" wrapText="1"/>
    </xf>
    <xf numFmtId="49" fontId="2" fillId="0" borderId="2" xfId="0" applyNumberFormat="1" applyFont="1" applyBorder="1" applyAlignment="1">
      <alignment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9" fontId="11" fillId="0" borderId="5" xfId="0" applyNumberFormat="1" applyFont="1" applyFill="1" applyBorder="1" applyAlignment="1">
      <alignment horizontal="left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10" fillId="0" borderId="2" xfId="57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9" fontId="2" fillId="0" borderId="2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vertical="center" wrapText="1" readingOrder="1"/>
    </xf>
    <xf numFmtId="0" fontId="2" fillId="0" borderId="3" xfId="0" applyNumberFormat="1" applyFont="1" applyBorder="1" applyAlignment="1">
      <alignment horizontal="left" vertical="center" wrapText="1" readingOrder="1"/>
    </xf>
    <xf numFmtId="0" fontId="2" fillId="0" borderId="4" xfId="0" applyNumberFormat="1" applyFont="1" applyBorder="1" applyAlignment="1">
      <alignment horizontal="left" vertical="center" wrapText="1" readingOrder="1"/>
    </xf>
    <xf numFmtId="0" fontId="2" fillId="0" borderId="0" xfId="0" applyFont="1" applyAlignment="1">
      <alignment horizontal="justify" vertical="center" wrapText="1" readingOrder="1"/>
    </xf>
    <xf numFmtId="0" fontId="2" fillId="0" borderId="0" xfId="0" applyFont="1" applyFill="1" applyAlignment="1">
      <alignment horizontal="left" vertical="center" wrapText="1" readingOrder="1"/>
    </xf>
    <xf numFmtId="0" fontId="2" fillId="0" borderId="0" xfId="0" applyFont="1" applyFill="1" applyAlignment="1">
      <alignment horizontal="justify" vertical="center" wrapText="1" readingOrder="1"/>
    </xf>
    <xf numFmtId="10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 readingOrder="1"/>
    </xf>
    <xf numFmtId="0" fontId="2" fillId="0" borderId="5" xfId="0" applyNumberFormat="1" applyFont="1" applyBorder="1" applyAlignment="1">
      <alignment horizontal="center" vertical="center" wrapText="1" readingOrder="1"/>
    </xf>
    <xf numFmtId="0" fontId="2" fillId="0" borderId="5" xfId="0" applyNumberFormat="1" applyFont="1" applyBorder="1" applyAlignment="1">
      <alignment horizontal="left" vertical="center" wrapText="1" readingOrder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6" xfId="50"/>
    <cellStyle name="常规 5 2" xfId="51"/>
    <cellStyle name="常规 6 2" xfId="52"/>
    <cellStyle name="常规 2 2 2" xfId="53"/>
    <cellStyle name="常规 3 2" xfId="54"/>
    <cellStyle name="常规 2 2" xfId="55"/>
    <cellStyle name="常规 2 10" xfId="56"/>
    <cellStyle name="常规 2" xfId="57"/>
    <cellStyle name="常规 4" xfId="58"/>
    <cellStyle name="千位分隔 2" xfId="59"/>
    <cellStyle name="常规 5" xfId="60"/>
    <cellStyle name="常规 7" xfId="61"/>
    <cellStyle name="常规 3" xfId="62"/>
  </cellStyle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2"/>
  <sheetViews>
    <sheetView tabSelected="1" view="pageBreakPreview" zoomScaleNormal="100" workbookViewId="0">
      <selection activeCell="D6" sqref="D6:F6"/>
    </sheetView>
  </sheetViews>
  <sheetFormatPr defaultColWidth="8.87962962962963" defaultRowHeight="14.4"/>
  <cols>
    <col min="1" max="2" width="4.62962962962963" customWidth="1"/>
    <col min="3" max="3" width="9.44444444444444" customWidth="1"/>
    <col min="4" max="4" width="20.5" customWidth="1"/>
    <col min="5" max="5" width="25.5555555555556" customWidth="1"/>
    <col min="6" max="6" width="15.1111111111111" customWidth="1"/>
    <col min="7" max="7" width="10.75" customWidth="1"/>
    <col min="8" max="8" width="6.62962962962963" customWidth="1"/>
    <col min="9" max="9" width="6.37962962962963" customWidth="1"/>
    <col min="10" max="10" width="6.75" customWidth="1"/>
    <col min="11" max="11" width="21.3796296296296" customWidth="1"/>
  </cols>
  <sheetData>
    <row r="1" s="1" customFormat="1" ht="17.4" customHeight="1" spans="1:5">
      <c r="A1" s="4" t="s">
        <v>0</v>
      </c>
      <c r="B1" s="5"/>
      <c r="C1" s="5"/>
      <c r="D1" s="5"/>
      <c r="E1" s="5"/>
    </row>
    <row r="2" ht="27.75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22" customHeight="1" spans="1:1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="2" customFormat="1" ht="30" customHeight="1" spans="1:11">
      <c r="A4" s="9" t="s">
        <v>3</v>
      </c>
      <c r="B4" s="9"/>
      <c r="C4" s="9"/>
      <c r="D4" s="9" t="s">
        <v>4</v>
      </c>
      <c r="E4" s="9"/>
      <c r="F4" s="9"/>
      <c r="G4" s="9"/>
      <c r="H4" s="9"/>
      <c r="I4" s="9"/>
      <c r="J4" s="9"/>
      <c r="K4" s="9"/>
    </row>
    <row r="5" s="2" customFormat="1" ht="16.15" customHeight="1" spans="1:11">
      <c r="A5" s="9" t="s">
        <v>5</v>
      </c>
      <c r="B5" s="9"/>
      <c r="C5" s="9"/>
      <c r="D5" s="10" t="s">
        <v>6</v>
      </c>
      <c r="E5" s="10"/>
      <c r="F5" s="10"/>
      <c r="G5" s="10"/>
      <c r="H5" s="10"/>
      <c r="I5" s="10"/>
      <c r="J5" s="10"/>
      <c r="K5" s="10"/>
    </row>
    <row r="6" s="2" customFormat="1" ht="100" customHeight="1" spans="1:11">
      <c r="A6" s="9" t="s">
        <v>7</v>
      </c>
      <c r="B6" s="9"/>
      <c r="C6" s="9"/>
      <c r="D6" s="11" t="s">
        <v>8</v>
      </c>
      <c r="E6" s="12"/>
      <c r="F6" s="13"/>
      <c r="G6" s="14" t="s">
        <v>9</v>
      </c>
      <c r="H6" s="15"/>
      <c r="I6" s="11" t="s">
        <v>8</v>
      </c>
      <c r="J6" s="12"/>
      <c r="K6" s="13"/>
    </row>
    <row r="7" s="2" customFormat="1" ht="29.5" customHeight="1" spans="1:11">
      <c r="A7" s="9" t="s">
        <v>10</v>
      </c>
      <c r="B7" s="9"/>
      <c r="C7" s="9"/>
      <c r="D7" s="16"/>
      <c r="E7" s="10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/>
      <c r="K7" s="9" t="s">
        <v>16</v>
      </c>
    </row>
    <row r="8" s="2" customFormat="1" ht="13.15" customHeight="1" spans="1:11">
      <c r="A8" s="9"/>
      <c r="B8" s="9"/>
      <c r="C8" s="9"/>
      <c r="D8" s="16" t="s">
        <v>17</v>
      </c>
      <c r="E8" s="16">
        <f>E9</f>
        <v>9697</v>
      </c>
      <c r="F8" s="16">
        <f>F9</f>
        <v>9697</v>
      </c>
      <c r="G8" s="16">
        <f>G9</f>
        <v>3915.18</v>
      </c>
      <c r="H8" s="9">
        <v>10</v>
      </c>
      <c r="I8" s="54">
        <f>G8/F8</f>
        <v>0.403751675776013</v>
      </c>
      <c r="J8" s="54"/>
      <c r="K8" s="55">
        <f>I8*H8</f>
        <v>4.03751675776013</v>
      </c>
    </row>
    <row r="9" s="2" customFormat="1" ht="13.15" customHeight="1" spans="1:11">
      <c r="A9" s="9"/>
      <c r="B9" s="9"/>
      <c r="C9" s="9"/>
      <c r="D9" s="17" t="s">
        <v>18</v>
      </c>
      <c r="E9" s="17">
        <v>9697</v>
      </c>
      <c r="F9" s="18">
        <v>9697</v>
      </c>
      <c r="G9" s="17">
        <f>388.62+3369.86+156.7</f>
        <v>3915.18</v>
      </c>
      <c r="H9" s="9" t="s">
        <v>19</v>
      </c>
      <c r="I9" s="9"/>
      <c r="J9" s="9"/>
      <c r="K9" s="9" t="s">
        <v>19</v>
      </c>
    </row>
    <row r="10" s="2" customFormat="1" ht="13.15" customHeight="1" spans="1:11">
      <c r="A10" s="9"/>
      <c r="B10" s="9"/>
      <c r="C10" s="9"/>
      <c r="D10" s="16" t="s">
        <v>20</v>
      </c>
      <c r="E10" s="16"/>
      <c r="F10" s="10"/>
      <c r="G10" s="17"/>
      <c r="H10" s="9" t="s">
        <v>19</v>
      </c>
      <c r="I10" s="9"/>
      <c r="J10" s="9"/>
      <c r="K10" s="9" t="s">
        <v>19</v>
      </c>
    </row>
    <row r="11" s="2" customFormat="1" ht="13.15" customHeight="1" spans="1:11">
      <c r="A11" s="9"/>
      <c r="B11" s="9"/>
      <c r="C11" s="9"/>
      <c r="D11" s="16" t="s">
        <v>21</v>
      </c>
      <c r="E11" s="19"/>
      <c r="F11" s="10"/>
      <c r="G11" s="17"/>
      <c r="H11" s="9" t="s">
        <v>19</v>
      </c>
      <c r="I11" s="9"/>
      <c r="J11" s="9"/>
      <c r="K11" s="9" t="s">
        <v>19</v>
      </c>
    </row>
    <row r="12" s="2" customFormat="1" ht="25" customHeight="1" spans="1:11">
      <c r="A12" s="9" t="s">
        <v>22</v>
      </c>
      <c r="B12" s="9"/>
      <c r="C12" s="9"/>
      <c r="D12" s="20"/>
      <c r="E12" s="21" t="s">
        <v>23</v>
      </c>
      <c r="F12" s="21"/>
      <c r="G12" s="21"/>
      <c r="H12" s="22" t="s">
        <v>24</v>
      </c>
      <c r="I12" s="21" t="s">
        <v>16</v>
      </c>
      <c r="J12" s="42" t="s">
        <v>25</v>
      </c>
      <c r="K12" s="42"/>
    </row>
    <row r="13" s="2" customFormat="1" ht="13.15" customHeight="1" spans="1:11">
      <c r="A13" s="9"/>
      <c r="B13" s="9"/>
      <c r="C13" s="9"/>
      <c r="D13" s="23" t="s">
        <v>26</v>
      </c>
      <c r="E13" s="21" t="s">
        <v>27</v>
      </c>
      <c r="F13" s="21"/>
      <c r="G13" s="21"/>
      <c r="H13" s="22">
        <v>5</v>
      </c>
      <c r="I13" s="20">
        <v>5</v>
      </c>
      <c r="J13" s="21" t="s">
        <v>28</v>
      </c>
      <c r="K13" s="21"/>
    </row>
    <row r="14" s="2" customFormat="1" ht="13.15" customHeight="1" spans="1:11">
      <c r="A14" s="9"/>
      <c r="B14" s="9"/>
      <c r="C14" s="9"/>
      <c r="D14" s="24" t="s">
        <v>29</v>
      </c>
      <c r="E14" s="21" t="s">
        <v>30</v>
      </c>
      <c r="F14" s="21"/>
      <c r="G14" s="21"/>
      <c r="H14" s="22">
        <v>5</v>
      </c>
      <c r="I14" s="20">
        <v>5</v>
      </c>
      <c r="J14" s="21" t="s">
        <v>28</v>
      </c>
      <c r="K14" s="21"/>
    </row>
    <row r="15" s="2" customFormat="1" ht="13.15" customHeight="1" spans="1:11">
      <c r="A15" s="9"/>
      <c r="B15" s="9"/>
      <c r="C15" s="9"/>
      <c r="D15" s="24" t="s">
        <v>31</v>
      </c>
      <c r="E15" s="21" t="s">
        <v>32</v>
      </c>
      <c r="F15" s="21"/>
      <c r="G15" s="21"/>
      <c r="H15" s="22">
        <v>5</v>
      </c>
      <c r="I15" s="20">
        <v>5</v>
      </c>
      <c r="J15" s="21" t="s">
        <v>28</v>
      </c>
      <c r="K15" s="21"/>
    </row>
    <row r="16" s="2" customFormat="1" ht="13.15" customHeight="1" spans="1:11">
      <c r="A16" s="9"/>
      <c r="B16" s="9"/>
      <c r="C16" s="9"/>
      <c r="D16" s="24" t="s">
        <v>33</v>
      </c>
      <c r="E16" s="21" t="s">
        <v>34</v>
      </c>
      <c r="F16" s="21"/>
      <c r="G16" s="21"/>
      <c r="H16" s="22">
        <v>5</v>
      </c>
      <c r="I16" s="20">
        <v>5</v>
      </c>
      <c r="J16" s="21" t="s">
        <v>28</v>
      </c>
      <c r="K16" s="21"/>
    </row>
    <row r="17" s="2" customFormat="1" ht="13.15" customHeight="1" spans="1:11">
      <c r="A17" s="9"/>
      <c r="B17" s="9"/>
      <c r="C17" s="9"/>
      <c r="D17" s="24" t="s">
        <v>35</v>
      </c>
      <c r="E17" s="21" t="s">
        <v>36</v>
      </c>
      <c r="F17" s="21"/>
      <c r="G17" s="21"/>
      <c r="H17" s="22">
        <v>5</v>
      </c>
      <c r="I17" s="20">
        <v>5</v>
      </c>
      <c r="J17" s="21" t="s">
        <v>28</v>
      </c>
      <c r="K17" s="21"/>
    </row>
    <row r="18" s="2" customFormat="1" ht="13.15" customHeight="1" spans="1:11">
      <c r="A18" s="9"/>
      <c r="B18" s="9"/>
      <c r="C18" s="9"/>
      <c r="D18" s="24" t="s">
        <v>37</v>
      </c>
      <c r="E18" s="21" t="s">
        <v>38</v>
      </c>
      <c r="F18" s="21"/>
      <c r="G18" s="21"/>
      <c r="H18" s="22">
        <v>5</v>
      </c>
      <c r="I18" s="20">
        <v>5</v>
      </c>
      <c r="J18" s="21" t="s">
        <v>28</v>
      </c>
      <c r="K18" s="21"/>
    </row>
    <row r="19" s="2" customFormat="1" ht="13.15" customHeight="1" spans="1:11">
      <c r="A19" s="9"/>
      <c r="B19" s="9"/>
      <c r="C19" s="9"/>
      <c r="D19" s="24" t="s">
        <v>39</v>
      </c>
      <c r="E19" s="21" t="s">
        <v>40</v>
      </c>
      <c r="F19" s="21"/>
      <c r="G19" s="21"/>
      <c r="H19" s="22">
        <v>5</v>
      </c>
      <c r="I19" s="20">
        <v>5</v>
      </c>
      <c r="J19" s="21" t="s">
        <v>28</v>
      </c>
      <c r="K19" s="21"/>
    </row>
    <row r="20" s="2" customFormat="1" ht="13.15" customHeight="1" spans="1:11">
      <c r="A20" s="9"/>
      <c r="B20" s="9"/>
      <c r="C20" s="9"/>
      <c r="D20" s="24" t="s">
        <v>41</v>
      </c>
      <c r="E20" s="25" t="s">
        <v>42</v>
      </c>
      <c r="F20" s="26"/>
      <c r="G20" s="27"/>
      <c r="H20" s="22">
        <v>5</v>
      </c>
      <c r="I20" s="20">
        <v>5</v>
      </c>
      <c r="J20" s="21" t="s">
        <v>28</v>
      </c>
      <c r="K20" s="21"/>
    </row>
    <row r="21" s="2" customFormat="1" ht="16.15" customHeight="1" spans="1:11">
      <c r="A21" s="9" t="s">
        <v>43</v>
      </c>
      <c r="B21" s="9" t="s">
        <v>44</v>
      </c>
      <c r="C21" s="9"/>
      <c r="D21" s="9"/>
      <c r="E21" s="9"/>
      <c r="F21" s="9"/>
      <c r="G21" s="9" t="s">
        <v>45</v>
      </c>
      <c r="H21" s="9"/>
      <c r="I21" s="9"/>
      <c r="J21" s="9"/>
      <c r="K21" s="9"/>
    </row>
    <row r="22" s="2" customFormat="1" ht="160" customHeight="1" spans="1:11">
      <c r="A22" s="9"/>
      <c r="B22" s="28" t="s">
        <v>46</v>
      </c>
      <c r="C22" s="29"/>
      <c r="D22" s="29"/>
      <c r="E22" s="29"/>
      <c r="F22" s="29"/>
      <c r="G22" s="28" t="s">
        <v>47</v>
      </c>
      <c r="H22" s="29"/>
      <c r="I22" s="29"/>
      <c r="J22" s="29"/>
      <c r="K22" s="29"/>
    </row>
    <row r="23" s="2" customFormat="1" ht="26.1" customHeight="1" spans="1:11">
      <c r="A23" s="30" t="s">
        <v>48</v>
      </c>
      <c r="B23" s="9" t="s">
        <v>49</v>
      </c>
      <c r="C23" s="9" t="s">
        <v>50</v>
      </c>
      <c r="D23" s="9" t="s">
        <v>51</v>
      </c>
      <c r="E23" s="9"/>
      <c r="F23" s="9" t="s">
        <v>52</v>
      </c>
      <c r="G23" s="9" t="s">
        <v>53</v>
      </c>
      <c r="H23" s="9" t="s">
        <v>14</v>
      </c>
      <c r="I23" s="9" t="s">
        <v>16</v>
      </c>
      <c r="J23" s="9" t="s">
        <v>54</v>
      </c>
      <c r="K23" s="9"/>
    </row>
    <row r="24" s="2" customFormat="1" ht="13.15" customHeight="1" spans="1:11">
      <c r="A24" s="30"/>
      <c r="B24" s="31" t="s">
        <v>55</v>
      </c>
      <c r="C24" s="31" t="s">
        <v>56</v>
      </c>
      <c r="D24" s="32" t="s">
        <v>57</v>
      </c>
      <c r="E24" s="33"/>
      <c r="F24" s="17" t="s">
        <v>58</v>
      </c>
      <c r="G24" s="9" t="s">
        <v>59</v>
      </c>
      <c r="H24" s="17">
        <v>1</v>
      </c>
      <c r="I24" s="17">
        <f>H24</f>
        <v>1</v>
      </c>
      <c r="J24" s="9"/>
      <c r="K24" s="9"/>
    </row>
    <row r="25" s="2" customFormat="1" ht="13.15" customHeight="1" spans="1:11">
      <c r="A25" s="30"/>
      <c r="B25" s="31"/>
      <c r="C25" s="31"/>
      <c r="D25" s="32" t="s">
        <v>60</v>
      </c>
      <c r="E25" s="33"/>
      <c r="F25" s="17" t="s">
        <v>61</v>
      </c>
      <c r="G25" s="9" t="s">
        <v>62</v>
      </c>
      <c r="H25" s="17">
        <v>0.6</v>
      </c>
      <c r="I25" s="17">
        <f t="shared" ref="I25:I48" si="0">H25</f>
        <v>0.6</v>
      </c>
      <c r="J25" s="9"/>
      <c r="K25" s="9"/>
    </row>
    <row r="26" s="2" customFormat="1" ht="13.15" customHeight="1" spans="1:11">
      <c r="A26" s="30"/>
      <c r="B26" s="31"/>
      <c r="C26" s="31"/>
      <c r="D26" s="32" t="s">
        <v>63</v>
      </c>
      <c r="E26" s="33"/>
      <c r="F26" s="17" t="s">
        <v>64</v>
      </c>
      <c r="G26" s="9" t="s">
        <v>65</v>
      </c>
      <c r="H26" s="17">
        <v>0.5</v>
      </c>
      <c r="I26" s="17">
        <f t="shared" si="0"/>
        <v>0.5</v>
      </c>
      <c r="J26" s="9"/>
      <c r="K26" s="9"/>
    </row>
    <row r="27" s="2" customFormat="1" ht="13.15" customHeight="1" spans="1:11">
      <c r="A27" s="30"/>
      <c r="B27" s="31"/>
      <c r="C27" s="31"/>
      <c r="D27" s="32" t="s">
        <v>66</v>
      </c>
      <c r="E27" s="33"/>
      <c r="F27" s="17" t="s">
        <v>61</v>
      </c>
      <c r="G27" s="9" t="s">
        <v>67</v>
      </c>
      <c r="H27" s="17">
        <v>0.5</v>
      </c>
      <c r="I27" s="17">
        <f t="shared" si="0"/>
        <v>0.5</v>
      </c>
      <c r="J27" s="9"/>
      <c r="K27" s="9"/>
    </row>
    <row r="28" s="2" customFormat="1" ht="13.15" customHeight="1" spans="1:11">
      <c r="A28" s="30"/>
      <c r="B28" s="31"/>
      <c r="C28" s="31"/>
      <c r="D28" s="32" t="s">
        <v>68</v>
      </c>
      <c r="E28" s="33"/>
      <c r="F28" s="17" t="s">
        <v>69</v>
      </c>
      <c r="G28" s="9" t="s">
        <v>70</v>
      </c>
      <c r="H28" s="17">
        <v>1</v>
      </c>
      <c r="I28" s="17">
        <f t="shared" si="0"/>
        <v>1</v>
      </c>
      <c r="J28" s="9"/>
      <c r="K28" s="9"/>
    </row>
    <row r="29" s="2" customFormat="1" ht="13.15" customHeight="1" spans="1:11">
      <c r="A29" s="30"/>
      <c r="B29" s="31"/>
      <c r="C29" s="31"/>
      <c r="D29" s="32" t="s">
        <v>71</v>
      </c>
      <c r="E29" s="33"/>
      <c r="F29" s="17" t="s">
        <v>72</v>
      </c>
      <c r="G29" s="9" t="s">
        <v>73</v>
      </c>
      <c r="H29" s="17">
        <v>0.6</v>
      </c>
      <c r="I29" s="17">
        <f t="shared" si="0"/>
        <v>0.6</v>
      </c>
      <c r="J29" s="9"/>
      <c r="K29" s="9"/>
    </row>
    <row r="30" s="2" customFormat="1" ht="13.15" customHeight="1" spans="1:11">
      <c r="A30" s="30"/>
      <c r="B30" s="31"/>
      <c r="C30" s="31"/>
      <c r="D30" s="32" t="s">
        <v>74</v>
      </c>
      <c r="E30" s="33"/>
      <c r="F30" s="17" t="s">
        <v>75</v>
      </c>
      <c r="G30" s="9" t="s">
        <v>76</v>
      </c>
      <c r="H30" s="17">
        <v>0.5</v>
      </c>
      <c r="I30" s="17">
        <f t="shared" si="0"/>
        <v>0.5</v>
      </c>
      <c r="J30" s="9"/>
      <c r="K30" s="9"/>
    </row>
    <row r="31" s="2" customFormat="1" ht="13.15" customHeight="1" spans="1:11">
      <c r="A31" s="30"/>
      <c r="B31" s="31"/>
      <c r="C31" s="31"/>
      <c r="D31" s="32" t="s">
        <v>77</v>
      </c>
      <c r="E31" s="33"/>
      <c r="F31" s="17" t="s">
        <v>78</v>
      </c>
      <c r="G31" s="9" t="s">
        <v>79</v>
      </c>
      <c r="H31" s="17">
        <v>0.5</v>
      </c>
      <c r="I31" s="17">
        <f t="shared" si="0"/>
        <v>0.5</v>
      </c>
      <c r="J31" s="9"/>
      <c r="K31" s="9"/>
    </row>
    <row r="32" s="2" customFormat="1" ht="13.15" customHeight="1" spans="1:11">
      <c r="A32" s="30"/>
      <c r="B32" s="31"/>
      <c r="C32" s="31"/>
      <c r="D32" s="32" t="s">
        <v>80</v>
      </c>
      <c r="E32" s="33"/>
      <c r="F32" s="17" t="s">
        <v>81</v>
      </c>
      <c r="G32" s="9" t="s">
        <v>82</v>
      </c>
      <c r="H32" s="17">
        <v>0.6</v>
      </c>
      <c r="I32" s="17">
        <f t="shared" si="0"/>
        <v>0.6</v>
      </c>
      <c r="J32" s="9"/>
      <c r="K32" s="9"/>
    </row>
    <row r="33" s="2" customFormat="1" ht="13.15" customHeight="1" spans="1:11">
      <c r="A33" s="30"/>
      <c r="B33" s="31"/>
      <c r="C33" s="31"/>
      <c r="D33" s="32" t="s">
        <v>83</v>
      </c>
      <c r="E33" s="33"/>
      <c r="F33" s="17" t="s">
        <v>84</v>
      </c>
      <c r="G33" s="9" t="s">
        <v>85</v>
      </c>
      <c r="H33" s="17">
        <v>0.6</v>
      </c>
      <c r="I33" s="17">
        <f t="shared" si="0"/>
        <v>0.6</v>
      </c>
      <c r="J33" s="9"/>
      <c r="K33" s="9"/>
    </row>
    <row r="34" s="2" customFormat="1" ht="13.15" customHeight="1" spans="1:11">
      <c r="A34" s="30"/>
      <c r="B34" s="31"/>
      <c r="C34" s="31"/>
      <c r="D34" s="32" t="s">
        <v>86</v>
      </c>
      <c r="E34" s="33"/>
      <c r="F34" s="17" t="s">
        <v>87</v>
      </c>
      <c r="G34" s="9" t="s">
        <v>88</v>
      </c>
      <c r="H34" s="17">
        <v>0.5</v>
      </c>
      <c r="I34" s="17">
        <f t="shared" si="0"/>
        <v>0.5</v>
      </c>
      <c r="J34" s="9"/>
      <c r="K34" s="9"/>
    </row>
    <row r="35" s="2" customFormat="1" ht="13.15" customHeight="1" spans="1:11">
      <c r="A35" s="30"/>
      <c r="B35" s="31"/>
      <c r="C35" s="31"/>
      <c r="D35" s="32" t="s">
        <v>89</v>
      </c>
      <c r="E35" s="33"/>
      <c r="F35" s="17" t="s">
        <v>90</v>
      </c>
      <c r="G35" s="9" t="s">
        <v>91</v>
      </c>
      <c r="H35" s="17">
        <v>0.5</v>
      </c>
      <c r="I35" s="17">
        <f t="shared" si="0"/>
        <v>0.5</v>
      </c>
      <c r="J35" s="9"/>
      <c r="K35" s="9"/>
    </row>
    <row r="36" s="2" customFormat="1" ht="13.15" customHeight="1" spans="1:11">
      <c r="A36" s="30"/>
      <c r="B36" s="31"/>
      <c r="C36" s="31"/>
      <c r="D36" s="32" t="s">
        <v>92</v>
      </c>
      <c r="E36" s="33"/>
      <c r="F36" s="17" t="s">
        <v>93</v>
      </c>
      <c r="G36" s="9" t="s">
        <v>67</v>
      </c>
      <c r="H36" s="17">
        <v>1</v>
      </c>
      <c r="I36" s="17">
        <f t="shared" si="0"/>
        <v>1</v>
      </c>
      <c r="J36" s="9"/>
      <c r="K36" s="9"/>
    </row>
    <row r="37" s="2" customFormat="1" ht="13.15" customHeight="1" spans="1:11">
      <c r="A37" s="30"/>
      <c r="B37" s="31"/>
      <c r="C37" s="31"/>
      <c r="D37" s="32" t="s">
        <v>94</v>
      </c>
      <c r="E37" s="33"/>
      <c r="F37" s="17" t="s">
        <v>95</v>
      </c>
      <c r="G37" s="9" t="s">
        <v>96</v>
      </c>
      <c r="H37" s="17">
        <v>1</v>
      </c>
      <c r="I37" s="17">
        <f t="shared" si="0"/>
        <v>1</v>
      </c>
      <c r="J37" s="9"/>
      <c r="K37" s="9"/>
    </row>
    <row r="38" s="2" customFormat="1" ht="13.15" customHeight="1" spans="1:11">
      <c r="A38" s="30"/>
      <c r="B38" s="31"/>
      <c r="C38" s="31"/>
      <c r="D38" s="32" t="s">
        <v>97</v>
      </c>
      <c r="E38" s="33"/>
      <c r="F38" s="17" t="s">
        <v>98</v>
      </c>
      <c r="G38" s="9" t="s">
        <v>99</v>
      </c>
      <c r="H38" s="17">
        <v>1</v>
      </c>
      <c r="I38" s="17">
        <f t="shared" si="0"/>
        <v>1</v>
      </c>
      <c r="J38" s="9"/>
      <c r="K38" s="9"/>
    </row>
    <row r="39" s="2" customFormat="1" ht="13.15" customHeight="1" spans="1:11">
      <c r="A39" s="30"/>
      <c r="B39" s="31"/>
      <c r="C39" s="31"/>
      <c r="D39" s="32" t="s">
        <v>100</v>
      </c>
      <c r="E39" s="33"/>
      <c r="F39" s="17" t="s">
        <v>101</v>
      </c>
      <c r="G39" s="9" t="s">
        <v>102</v>
      </c>
      <c r="H39" s="17">
        <v>0.4</v>
      </c>
      <c r="I39" s="17">
        <f t="shared" si="0"/>
        <v>0.4</v>
      </c>
      <c r="J39" s="9"/>
      <c r="K39" s="9"/>
    </row>
    <row r="40" s="2" customFormat="1" ht="13.15" customHeight="1" spans="1:11">
      <c r="A40" s="30"/>
      <c r="B40" s="31"/>
      <c r="C40" s="31"/>
      <c r="D40" s="32" t="s">
        <v>103</v>
      </c>
      <c r="E40" s="33"/>
      <c r="F40" s="17" t="s">
        <v>104</v>
      </c>
      <c r="G40" s="9" t="s">
        <v>105</v>
      </c>
      <c r="H40" s="17">
        <v>0.4</v>
      </c>
      <c r="I40" s="17">
        <f t="shared" si="0"/>
        <v>0.4</v>
      </c>
      <c r="J40" s="9"/>
      <c r="K40" s="9"/>
    </row>
    <row r="41" s="2" customFormat="1" ht="13.15" customHeight="1" spans="1:11">
      <c r="A41" s="30"/>
      <c r="B41" s="31"/>
      <c r="C41" s="31"/>
      <c r="D41" s="32" t="s">
        <v>106</v>
      </c>
      <c r="E41" s="33"/>
      <c r="F41" s="17" t="s">
        <v>107</v>
      </c>
      <c r="G41" s="9" t="s">
        <v>108</v>
      </c>
      <c r="H41" s="17">
        <v>0.4</v>
      </c>
      <c r="I41" s="17">
        <f t="shared" si="0"/>
        <v>0.4</v>
      </c>
      <c r="J41" s="9"/>
      <c r="K41" s="9"/>
    </row>
    <row r="42" s="2" customFormat="1" ht="13.15" customHeight="1" spans="1:11">
      <c r="A42" s="30"/>
      <c r="B42" s="31"/>
      <c r="C42" s="31"/>
      <c r="D42" s="32" t="s">
        <v>109</v>
      </c>
      <c r="E42" s="33"/>
      <c r="F42" s="17" t="s">
        <v>110</v>
      </c>
      <c r="G42" s="9" t="s">
        <v>111</v>
      </c>
      <c r="H42" s="17">
        <v>0.4</v>
      </c>
      <c r="I42" s="17">
        <f t="shared" si="0"/>
        <v>0.4</v>
      </c>
      <c r="J42" s="9"/>
      <c r="K42" s="9"/>
    </row>
    <row r="43" s="2" customFormat="1" ht="13.15" customHeight="1" spans="1:11">
      <c r="A43" s="30"/>
      <c r="B43" s="31"/>
      <c r="C43" s="31"/>
      <c r="D43" s="32" t="s">
        <v>112</v>
      </c>
      <c r="E43" s="33"/>
      <c r="F43" s="34" t="s">
        <v>113</v>
      </c>
      <c r="G43" s="9" t="s">
        <v>114</v>
      </c>
      <c r="H43" s="17">
        <v>1</v>
      </c>
      <c r="I43" s="17">
        <f t="shared" si="0"/>
        <v>1</v>
      </c>
      <c r="J43" s="9"/>
      <c r="K43" s="9"/>
    </row>
    <row r="44" s="2" customFormat="1" ht="13.15" customHeight="1" spans="1:11">
      <c r="A44" s="30"/>
      <c r="B44" s="31"/>
      <c r="C44" s="31"/>
      <c r="D44" s="32" t="s">
        <v>115</v>
      </c>
      <c r="E44" s="33"/>
      <c r="F44" s="17" t="s">
        <v>116</v>
      </c>
      <c r="G44" s="9" t="s">
        <v>117</v>
      </c>
      <c r="H44" s="17">
        <v>1</v>
      </c>
      <c r="I44" s="17">
        <f t="shared" si="0"/>
        <v>1</v>
      </c>
      <c r="J44" s="9"/>
      <c r="K44" s="9"/>
    </row>
    <row r="45" s="2" customFormat="1" ht="13.15" customHeight="1" spans="1:11">
      <c r="A45" s="30"/>
      <c r="B45" s="31"/>
      <c r="C45" s="31"/>
      <c r="D45" s="32" t="s">
        <v>118</v>
      </c>
      <c r="E45" s="33"/>
      <c r="F45" s="17" t="s">
        <v>119</v>
      </c>
      <c r="G45" s="9" t="s">
        <v>85</v>
      </c>
      <c r="H45" s="17">
        <v>1</v>
      </c>
      <c r="I45" s="17">
        <f t="shared" si="0"/>
        <v>1</v>
      </c>
      <c r="J45" s="9"/>
      <c r="K45" s="9"/>
    </row>
    <row r="46" s="2" customFormat="1" ht="13.15" customHeight="1" spans="1:11">
      <c r="A46" s="30"/>
      <c r="B46" s="31"/>
      <c r="C46" s="31" t="s">
        <v>120</v>
      </c>
      <c r="D46" s="35" t="s">
        <v>121</v>
      </c>
      <c r="E46" s="36"/>
      <c r="F46" s="17" t="s">
        <v>122</v>
      </c>
      <c r="G46" s="37">
        <v>1</v>
      </c>
      <c r="H46" s="17">
        <v>2.5</v>
      </c>
      <c r="I46" s="17">
        <f t="shared" si="0"/>
        <v>2.5</v>
      </c>
      <c r="J46" s="9"/>
      <c r="K46" s="9"/>
    </row>
    <row r="47" s="2" customFormat="1" ht="13.15" customHeight="1" spans="1:11">
      <c r="A47" s="30"/>
      <c r="B47" s="31"/>
      <c r="C47" s="31"/>
      <c r="D47" s="32" t="s">
        <v>123</v>
      </c>
      <c r="E47" s="33"/>
      <c r="F47" s="34" t="s">
        <v>124</v>
      </c>
      <c r="G47" s="37">
        <v>1</v>
      </c>
      <c r="H47" s="17">
        <v>2.5</v>
      </c>
      <c r="I47" s="17">
        <f t="shared" si="0"/>
        <v>2.5</v>
      </c>
      <c r="J47" s="9"/>
      <c r="K47" s="9"/>
    </row>
    <row r="48" s="2" customFormat="1" ht="13.15" customHeight="1" spans="1:11">
      <c r="A48" s="30"/>
      <c r="B48" s="31"/>
      <c r="C48" s="31" t="s">
        <v>125</v>
      </c>
      <c r="D48" s="38" t="s">
        <v>126</v>
      </c>
      <c r="E48" s="38"/>
      <c r="F48" s="17" t="s">
        <v>127</v>
      </c>
      <c r="G48" s="9" t="s">
        <v>128</v>
      </c>
      <c r="H48" s="17">
        <v>5</v>
      </c>
      <c r="I48" s="17">
        <f t="shared" si="0"/>
        <v>5</v>
      </c>
      <c r="J48" s="9"/>
      <c r="K48" s="9"/>
    </row>
    <row r="49" s="2" customFormat="1" ht="96" customHeight="1" spans="1:11">
      <c r="A49" s="30"/>
      <c r="B49" s="31"/>
      <c r="C49" s="31" t="s">
        <v>129</v>
      </c>
      <c r="D49" s="38" t="s">
        <v>130</v>
      </c>
      <c r="E49" s="38"/>
      <c r="F49" s="34" t="s">
        <v>131</v>
      </c>
      <c r="G49" s="9">
        <v>3915.18</v>
      </c>
      <c r="H49" s="17">
        <v>5</v>
      </c>
      <c r="I49" s="56">
        <f>I8*H49</f>
        <v>2.01875837888007</v>
      </c>
      <c r="J49" s="57" t="s">
        <v>132</v>
      </c>
      <c r="K49" s="57"/>
    </row>
    <row r="50" s="3" customFormat="1" ht="29" customHeight="1" spans="1:11">
      <c r="A50" s="39"/>
      <c r="B50" s="40" t="s">
        <v>133</v>
      </c>
      <c r="C50" s="40" t="s">
        <v>134</v>
      </c>
      <c r="D50" s="41" t="s">
        <v>135</v>
      </c>
      <c r="E50" s="41"/>
      <c r="F50" s="23" t="s">
        <v>136</v>
      </c>
      <c r="G50" s="42" t="s">
        <v>137</v>
      </c>
      <c r="H50" s="23">
        <v>5</v>
      </c>
      <c r="I50" s="23">
        <v>5</v>
      </c>
      <c r="J50" s="42"/>
      <c r="K50" s="42"/>
    </row>
    <row r="51" s="2" customFormat="1" ht="29" customHeight="1" spans="1:11">
      <c r="A51" s="30"/>
      <c r="B51" s="31"/>
      <c r="C51" s="31" t="s">
        <v>138</v>
      </c>
      <c r="D51" s="38" t="s">
        <v>139</v>
      </c>
      <c r="E51" s="38"/>
      <c r="F51" s="34" t="s">
        <v>140</v>
      </c>
      <c r="G51" s="9">
        <v>9.5</v>
      </c>
      <c r="H51" s="17">
        <v>5</v>
      </c>
      <c r="I51" s="17">
        <v>5</v>
      </c>
      <c r="J51" s="9"/>
      <c r="K51" s="9"/>
    </row>
    <row r="52" s="2" customFormat="1" ht="29" customHeight="1" spans="1:11">
      <c r="A52" s="30"/>
      <c r="B52" s="31"/>
      <c r="C52" s="31" t="s">
        <v>141</v>
      </c>
      <c r="D52" s="38" t="s">
        <v>142</v>
      </c>
      <c r="E52" s="38"/>
      <c r="F52" s="17" t="s">
        <v>143</v>
      </c>
      <c r="G52" s="17" t="s">
        <v>143</v>
      </c>
      <c r="H52" s="17">
        <v>5</v>
      </c>
      <c r="I52" s="17">
        <v>5</v>
      </c>
      <c r="J52" s="9"/>
      <c r="K52" s="9"/>
    </row>
    <row r="53" s="2" customFormat="1" ht="13.15" customHeight="1" spans="1:11">
      <c r="A53" s="30"/>
      <c r="B53" s="31" t="s">
        <v>144</v>
      </c>
      <c r="C53" s="31" t="s">
        <v>145</v>
      </c>
      <c r="D53" s="32" t="s">
        <v>146</v>
      </c>
      <c r="E53" s="33"/>
      <c r="F53" s="34" t="s">
        <v>147</v>
      </c>
      <c r="G53" s="43">
        <v>0.95</v>
      </c>
      <c r="H53" s="17">
        <v>2</v>
      </c>
      <c r="I53" s="17">
        <v>2</v>
      </c>
      <c r="J53" s="9"/>
      <c r="K53" s="9"/>
    </row>
    <row r="54" s="2" customFormat="1" ht="13.15" customHeight="1" spans="1:11">
      <c r="A54" s="30"/>
      <c r="B54" s="31"/>
      <c r="C54" s="31"/>
      <c r="D54" s="32" t="s">
        <v>148</v>
      </c>
      <c r="E54" s="33"/>
      <c r="F54" s="17" t="s">
        <v>149</v>
      </c>
      <c r="G54" s="43">
        <v>0.95</v>
      </c>
      <c r="H54" s="17">
        <v>2</v>
      </c>
      <c r="I54" s="17">
        <v>2</v>
      </c>
      <c r="J54" s="9"/>
      <c r="K54" s="9"/>
    </row>
    <row r="55" s="2" customFormat="1" ht="13.15" customHeight="1" spans="1:11">
      <c r="A55" s="30"/>
      <c r="B55" s="31"/>
      <c r="C55" s="31"/>
      <c r="D55" s="9" t="s">
        <v>150</v>
      </c>
      <c r="E55" s="9"/>
      <c r="F55" s="34" t="s">
        <v>149</v>
      </c>
      <c r="G55" s="43">
        <v>0.92</v>
      </c>
      <c r="H55" s="17">
        <v>1</v>
      </c>
      <c r="I55" s="17">
        <v>2</v>
      </c>
      <c r="J55" s="9"/>
      <c r="K55" s="9"/>
    </row>
    <row r="56" s="2" customFormat="1" ht="16.15" customHeight="1" spans="1:11">
      <c r="A56" s="44" t="s">
        <v>151</v>
      </c>
      <c r="B56" s="45"/>
      <c r="C56" s="45"/>
      <c r="D56" s="45"/>
      <c r="E56" s="45"/>
      <c r="F56" s="45"/>
      <c r="G56" s="46"/>
      <c r="H56" s="47">
        <v>100</v>
      </c>
      <c r="I56" s="47">
        <f>SUM(I24:I55)+SUM(I13:I20)+K8</f>
        <v>92.0562751366402</v>
      </c>
      <c r="J56" s="58"/>
      <c r="K56" s="59"/>
    </row>
    <row r="57" s="2" customFormat="1" ht="25" customHeight="1" spans="1:11">
      <c r="A57" s="48" t="s">
        <v>152</v>
      </c>
      <c r="B57" s="49" t="s">
        <v>28</v>
      </c>
      <c r="C57" s="50"/>
      <c r="D57" s="50"/>
      <c r="E57" s="50"/>
      <c r="F57" s="50"/>
      <c r="G57" s="50"/>
      <c r="H57" s="50"/>
      <c r="I57" s="50"/>
      <c r="J57" s="50"/>
      <c r="K57" s="60"/>
    </row>
    <row r="58" s="2" customFormat="1" ht="13" customHeight="1" spans="1:11">
      <c r="A58" s="51" t="s">
        <v>153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s="2" customFormat="1" ht="24" customHeight="1" spans="1:11">
      <c r="A59" s="51" t="s">
        <v>154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="2" customFormat="1" ht="13" customHeight="1" spans="1:11">
      <c r="A60" s="52" t="s">
        <v>155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="2" customFormat="1" ht="25" customHeight="1" spans="1:11">
      <c r="A61" s="52" t="s">
        <v>156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="2" customFormat="1" ht="39" customHeight="1" spans="1:11">
      <c r="A62" s="53" t="s">
        <v>157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</row>
  </sheetData>
  <mergeCells count="121">
    <mergeCell ref="A2:K2"/>
    <mergeCell ref="A3:K3"/>
    <mergeCell ref="A4:C4"/>
    <mergeCell ref="D4:K4"/>
    <mergeCell ref="A5:C5"/>
    <mergeCell ref="D5:K5"/>
    <mergeCell ref="A6:C6"/>
    <mergeCell ref="D6:F6"/>
    <mergeCell ref="G6:H6"/>
    <mergeCell ref="I6:K6"/>
    <mergeCell ref="I7:J7"/>
    <mergeCell ref="I8:J8"/>
    <mergeCell ref="I9:J9"/>
    <mergeCell ref="I10:J10"/>
    <mergeCell ref="I11:J11"/>
    <mergeCell ref="E12:G12"/>
    <mergeCell ref="J12:K12"/>
    <mergeCell ref="E13:G13"/>
    <mergeCell ref="J13:K13"/>
    <mergeCell ref="E14:G14"/>
    <mergeCell ref="J14:K14"/>
    <mergeCell ref="E15:G15"/>
    <mergeCell ref="J15:K15"/>
    <mergeCell ref="E16:G16"/>
    <mergeCell ref="J16:K16"/>
    <mergeCell ref="E17:G17"/>
    <mergeCell ref="J17:K17"/>
    <mergeCell ref="E18:G18"/>
    <mergeCell ref="J18:K18"/>
    <mergeCell ref="E19:G19"/>
    <mergeCell ref="J19:K19"/>
    <mergeCell ref="E20:G20"/>
    <mergeCell ref="J20:K20"/>
    <mergeCell ref="B21:F21"/>
    <mergeCell ref="G21:K21"/>
    <mergeCell ref="B22:F22"/>
    <mergeCell ref="G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D37:E37"/>
    <mergeCell ref="J37:K37"/>
    <mergeCell ref="D38:E38"/>
    <mergeCell ref="J38:K38"/>
    <mergeCell ref="D39:E39"/>
    <mergeCell ref="J39:K39"/>
    <mergeCell ref="D40:E40"/>
    <mergeCell ref="J40:K40"/>
    <mergeCell ref="D41:E41"/>
    <mergeCell ref="J41:K41"/>
    <mergeCell ref="D42:E42"/>
    <mergeCell ref="J42:K42"/>
    <mergeCell ref="D43:E43"/>
    <mergeCell ref="J43:K43"/>
    <mergeCell ref="D44:E44"/>
    <mergeCell ref="J44:K44"/>
    <mergeCell ref="D45:E45"/>
    <mergeCell ref="J45:K45"/>
    <mergeCell ref="D46:E46"/>
    <mergeCell ref="J46:K46"/>
    <mergeCell ref="D47:E47"/>
    <mergeCell ref="J47:K47"/>
    <mergeCell ref="D48:E48"/>
    <mergeCell ref="J48:K48"/>
    <mergeCell ref="D49:E49"/>
    <mergeCell ref="J49:K49"/>
    <mergeCell ref="D50:E50"/>
    <mergeCell ref="J50:K50"/>
    <mergeCell ref="D51:E51"/>
    <mergeCell ref="J51:K51"/>
    <mergeCell ref="D52:E52"/>
    <mergeCell ref="J52:K52"/>
    <mergeCell ref="D53:E53"/>
    <mergeCell ref="J53:K53"/>
    <mergeCell ref="D54:E54"/>
    <mergeCell ref="J54:K54"/>
    <mergeCell ref="D55:E55"/>
    <mergeCell ref="J55:K55"/>
    <mergeCell ref="A56:G56"/>
    <mergeCell ref="J56:K56"/>
    <mergeCell ref="B57:K57"/>
    <mergeCell ref="A58:K58"/>
    <mergeCell ref="A59:K59"/>
    <mergeCell ref="A60:K60"/>
    <mergeCell ref="A61:K61"/>
    <mergeCell ref="A62:K62"/>
    <mergeCell ref="A21:A22"/>
    <mergeCell ref="A23:A55"/>
    <mergeCell ref="B24:B49"/>
    <mergeCell ref="B50:B52"/>
    <mergeCell ref="B53:B55"/>
    <mergeCell ref="C24:C45"/>
    <mergeCell ref="C46:C47"/>
    <mergeCell ref="C53:C55"/>
    <mergeCell ref="A7:C11"/>
    <mergeCell ref="A12:C20"/>
  </mergeCells>
  <printOptions horizontalCentered="1" verticalCentered="1"/>
  <pageMargins left="0.590277777777778" right="0.590277777777778" top="0.314583333333333" bottom="0.314583333333333" header="0.314583333333333" footer="0.314583333333333"/>
  <pageSetup paperSize="9" scale="69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 市对区转移支付专用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笑看人生</cp:lastModifiedBy>
  <cp:revision>1</cp:revision>
  <dcterms:created xsi:type="dcterms:W3CDTF">2018-02-14T16:47:00Z</dcterms:created>
  <cp:lastPrinted>2020-03-10T14:17:00Z</cp:lastPrinted>
  <dcterms:modified xsi:type="dcterms:W3CDTF">2025-06-25T03:36:51Z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9992E5670E064C54A46184FEC64801CF_12</vt:lpwstr>
  </property>
</Properties>
</file>